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7235" windowHeight="133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"/>
</calcChain>
</file>

<file path=xl/sharedStrings.xml><?xml version="1.0" encoding="utf-8"?>
<sst xmlns="http://schemas.openxmlformats.org/spreadsheetml/2006/main" count="49" uniqueCount="35">
  <si>
    <t>POS.</t>
  </si>
  <si>
    <t>CODICE</t>
  </si>
  <si>
    <t>DESCRIPTION COMPONENTS</t>
  </si>
  <si>
    <t>----</t>
  </si>
  <si>
    <t>Microswitch brushes motor</t>
  </si>
  <si>
    <t>Microswitch suction motor</t>
  </si>
  <si>
    <t>Microswitch solenoid valve</t>
  </si>
  <si>
    <t>Battery control signal 12V</t>
  </si>
  <si>
    <t>Check card   commands 12V</t>
  </si>
  <si>
    <t>Microswitch start brushes</t>
  </si>
  <si>
    <t>Rele’ solenoid valve</t>
  </si>
  <si>
    <t>Fuse Rue 90   general aux.</t>
  </si>
  <si>
    <t>Fuse Rue 90   solenoid valve</t>
  </si>
  <si>
    <t>2 fuses Rue 900   suction motor</t>
  </si>
  <si>
    <t>4 fuses Rue 800   brushes motor</t>
  </si>
  <si>
    <t>Rele’ 12V-40A suction motor</t>
  </si>
  <si>
    <t>Rele’ 12V-40A brushes motor</t>
  </si>
  <si>
    <t>Check card   relè 12V</t>
  </si>
  <si>
    <t>Connector 50A</t>
  </si>
  <si>
    <t>Batterie 12V 65Ah</t>
  </si>
  <si>
    <t>Electronic battery charger 12V 6A</t>
  </si>
  <si>
    <t>Coil solenoid valve 12V ¼   ACL</t>
  </si>
  <si>
    <t>M1</t>
  </si>
  <si>
    <t>Brushes motor 12V 250W</t>
  </si>
  <si>
    <t>M2</t>
  </si>
  <si>
    <t>Suction motor 12V 250W</t>
  </si>
  <si>
    <t>DESCRIPTION CABLES</t>
  </si>
  <si>
    <t>1-2</t>
  </si>
  <si>
    <t>Cables black-red+battery terminals +</t>
  </si>
  <si>
    <t>connector 50A -1/2-</t>
  </si>
  <si>
    <t>3-4</t>
  </si>
  <si>
    <t>Cables black-red + conn. 50A -3/4-</t>
  </si>
  <si>
    <t>Cable flat -9-</t>
  </si>
  <si>
    <t>2 cables blue-brown -10-</t>
  </si>
  <si>
    <t>2 cables blue-brown -11-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</si>
</sst>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rgb="FF000000"/>
      <name val="Verdana Bold"/>
    </font>
    <font>
      <sz val="8"/>
      <color rgb="FF000000"/>
      <name val="Verdana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49" fontId="1" fillId="0" borderId="0" xfId="0" applyNumberFormat="1" applyFont="1" applyAlignme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30"/>
  <sheetViews>
    <sheetView tabSelected="1" workbookViewId="0">
      <selection activeCell="F7" sqref="F7"/>
    </sheetView>
  </sheetViews>
  <sheetFormatPr defaultRowHeight="15"/>
  <cols>
    <col min="2" max="2" width="5.140625" bestFit="1" customWidth="1"/>
    <col min="3" max="3" width="7.85546875" bestFit="1" customWidth="1"/>
    <col min="4" max="4" width="30.7109375" style="6" customWidth="1"/>
    <col min="6" max="6" width="29.7109375" customWidth="1"/>
    <col min="7" max="7" width="32.140625" customWidth="1"/>
  </cols>
  <sheetData>
    <row r="2" spans="2:7">
      <c r="B2" s="1" t="s">
        <v>0</v>
      </c>
      <c r="C2" s="1" t="s">
        <v>1</v>
      </c>
      <c r="D2" s="4" t="s">
        <v>2</v>
      </c>
    </row>
    <row r="3" spans="2:7">
      <c r="B3" s="2">
        <v>1</v>
      </c>
      <c r="C3" s="3" t="s">
        <v>3</v>
      </c>
      <c r="D3" s="5" t="s">
        <v>4</v>
      </c>
      <c r="F3" s="7" t="str">
        <f>LEFT(IFERROR(VLOOKUP(TRIM(C3),[1]!Table_Query_from_BetcoViews[[AlternateID]:[MainSKU]],4,FALSE),C3),6)</f>
        <v>----</v>
      </c>
      <c r="G3" s="7" t="str">
        <f>IFERROR(VLOOKUP(TRIM(C3),[1]!Table_Query_from_BetcoViews[[AlternateID]:[ItemDescr2]],5,FALSE),D3)</f>
        <v>Microswitch brushes motor</v>
      </c>
    </row>
    <row r="4" spans="2:7">
      <c r="B4" s="2">
        <v>2</v>
      </c>
      <c r="C4" s="3" t="s">
        <v>3</v>
      </c>
      <c r="D4" s="5" t="s">
        <v>5</v>
      </c>
      <c r="F4" s="7" t="str">
        <f>LEFT(IFERROR(VLOOKUP(TRIM(C4),[1]!Table_Query_from_BetcoViews[[AlternateID]:[MainSKU]],4,FALSE),C4),6)</f>
        <v>----</v>
      </c>
      <c r="G4" s="7" t="str">
        <f>IFERROR(VLOOKUP(TRIM(C4),[1]!Table_Query_from_BetcoViews[[AlternateID]:[ItemDescr2]],5,FALSE),D4)</f>
        <v>Microswitch suction motor</v>
      </c>
    </row>
    <row r="5" spans="2:7">
      <c r="B5" s="2">
        <v>3</v>
      </c>
      <c r="C5" s="3" t="s">
        <v>3</v>
      </c>
      <c r="D5" s="5" t="s">
        <v>6</v>
      </c>
      <c r="F5" s="7" t="str">
        <f>LEFT(IFERROR(VLOOKUP(TRIM(C5),[1]!Table_Query_from_BetcoViews[[AlternateID]:[MainSKU]],4,FALSE),C5),6)</f>
        <v>----</v>
      </c>
      <c r="G5" s="7" t="str">
        <f>IFERROR(VLOOKUP(TRIM(C5),[1]!Table_Query_from_BetcoViews[[AlternateID]:[ItemDescr2]],5,FALSE),D5)</f>
        <v>Microswitch solenoid valve</v>
      </c>
    </row>
    <row r="6" spans="2:7">
      <c r="B6" s="2">
        <v>4</v>
      </c>
      <c r="C6" s="3" t="s">
        <v>3</v>
      </c>
      <c r="D6" s="5" t="s">
        <v>7</v>
      </c>
      <c r="F6" s="7" t="str">
        <f>LEFT(IFERROR(VLOOKUP(TRIM(C6),[1]!Table_Query_from_BetcoViews[[AlternateID]:[MainSKU]],4,FALSE),C6),6)</f>
        <v>----</v>
      </c>
      <c r="G6" s="7" t="str">
        <f>IFERROR(VLOOKUP(TRIM(C6),[1]!Table_Query_from_BetcoViews[[AlternateID]:[ItemDescr2]],5,FALSE),D6)</f>
        <v>Battery control signal 12V</v>
      </c>
    </row>
    <row r="7" spans="2:7">
      <c r="B7" s="2">
        <v>5</v>
      </c>
      <c r="C7" s="2">
        <v>421244</v>
      </c>
      <c r="D7" s="5" t="s">
        <v>8</v>
      </c>
      <c r="F7" s="7" t="str">
        <f>LEFT(IFERROR(VLOOKUP(TRIM(C7),[1]!Table_Query_from_BetcoViews[[AlternateID]:[MainSKU]],4,FALSE),C7),6)</f>
        <v>E81676</v>
      </c>
      <c r="G7" s="7" t="str">
        <f>IFERROR(VLOOKUP(TRIM(C7),[1]!Table_Query_from_BetcoViews[[AlternateID]:[ItemDescr2]],5,FALSE),D7)</f>
        <v>Control Switch Electrical Board</v>
      </c>
    </row>
    <row r="8" spans="2:7">
      <c r="B8" s="2">
        <v>6</v>
      </c>
      <c r="C8" s="2">
        <v>409491</v>
      </c>
      <c r="D8" s="5" t="s">
        <v>9</v>
      </c>
      <c r="F8" s="7" t="str">
        <f>LEFT(IFERROR(VLOOKUP(TRIM(C8),[1]!Table_Query_from_BetcoViews[[AlternateID]:[MainSKU]],4,FALSE),C8),6)</f>
        <v>E82270</v>
      </c>
      <c r="G8" s="7" t="str">
        <f>IFERROR(VLOOKUP(TRIM(C8),[1]!Table_Query_from_BetcoViews[[AlternateID]:[ItemDescr2]],5,FALSE),D8)</f>
        <v>Micro Switch</v>
      </c>
    </row>
    <row r="9" spans="2:7">
      <c r="B9" s="2">
        <v>7</v>
      </c>
      <c r="C9" s="3" t="s">
        <v>3</v>
      </c>
      <c r="D9" s="5" t="s">
        <v>10</v>
      </c>
      <c r="F9" s="7" t="str">
        <f>LEFT(IFERROR(VLOOKUP(TRIM(C9),[1]!Table_Query_from_BetcoViews[[AlternateID]:[MainSKU]],4,FALSE),C9),6)</f>
        <v>----</v>
      </c>
      <c r="G9" s="7" t="str">
        <f>IFERROR(VLOOKUP(TRIM(C9),[1]!Table_Query_from_BetcoViews[[AlternateID]:[ItemDescr2]],5,FALSE),D9)</f>
        <v>Rele’ solenoid valve</v>
      </c>
    </row>
    <row r="10" spans="2:7">
      <c r="B10" s="2">
        <v>8</v>
      </c>
      <c r="C10" s="3" t="s">
        <v>3</v>
      </c>
      <c r="D10" s="5" t="s">
        <v>11</v>
      </c>
      <c r="F10" s="7" t="str">
        <f>LEFT(IFERROR(VLOOKUP(TRIM(C10),[1]!Table_Query_from_BetcoViews[[AlternateID]:[MainSKU]],4,FALSE),C10),6)</f>
        <v>----</v>
      </c>
      <c r="G10" s="7" t="str">
        <f>IFERROR(VLOOKUP(TRIM(C10),[1]!Table_Query_from_BetcoViews[[AlternateID]:[ItemDescr2]],5,FALSE),D10)</f>
        <v>Fuse Rue 90   general aux.</v>
      </c>
    </row>
    <row r="11" spans="2:7">
      <c r="B11" s="2">
        <v>9</v>
      </c>
      <c r="C11" s="3" t="s">
        <v>3</v>
      </c>
      <c r="D11" s="5" t="s">
        <v>12</v>
      </c>
      <c r="F11" s="7" t="str">
        <f>LEFT(IFERROR(VLOOKUP(TRIM(C11),[1]!Table_Query_from_BetcoViews[[AlternateID]:[MainSKU]],4,FALSE),C11),6)</f>
        <v>----</v>
      </c>
      <c r="G11" s="7" t="str">
        <f>IFERROR(VLOOKUP(TRIM(C11),[1]!Table_Query_from_BetcoViews[[AlternateID]:[ItemDescr2]],5,FALSE),D11)</f>
        <v>Fuse Rue 90   solenoid valve</v>
      </c>
    </row>
    <row r="12" spans="2:7">
      <c r="B12" s="2">
        <v>10</v>
      </c>
      <c r="C12" s="3" t="s">
        <v>3</v>
      </c>
      <c r="D12" s="5" t="s">
        <v>13</v>
      </c>
      <c r="F12" s="7" t="str">
        <f>LEFT(IFERROR(VLOOKUP(TRIM(C12),[1]!Table_Query_from_BetcoViews[[AlternateID]:[MainSKU]],4,FALSE),C12),6)</f>
        <v>----</v>
      </c>
      <c r="G12" s="7" t="str">
        <f>IFERROR(VLOOKUP(TRIM(C12),[1]!Table_Query_from_BetcoViews[[AlternateID]:[ItemDescr2]],5,FALSE),D12)</f>
        <v>2 fuses Rue 900   suction motor</v>
      </c>
    </row>
    <row r="13" spans="2:7">
      <c r="B13" s="2">
        <v>11</v>
      </c>
      <c r="C13" s="3" t="s">
        <v>3</v>
      </c>
      <c r="D13" s="5" t="s">
        <v>14</v>
      </c>
      <c r="F13" s="7" t="str">
        <f>LEFT(IFERROR(VLOOKUP(TRIM(C13),[1]!Table_Query_from_BetcoViews[[AlternateID]:[MainSKU]],4,FALSE),C13),6)</f>
        <v>----</v>
      </c>
      <c r="G13" s="7" t="str">
        <f>IFERROR(VLOOKUP(TRIM(C13),[1]!Table_Query_from_BetcoViews[[AlternateID]:[ItemDescr2]],5,FALSE),D13)</f>
        <v>4 fuses Rue 800   brushes motor</v>
      </c>
    </row>
    <row r="14" spans="2:7">
      <c r="B14" s="2">
        <v>12</v>
      </c>
      <c r="C14" s="3" t="s">
        <v>3</v>
      </c>
      <c r="D14" s="5" t="s">
        <v>15</v>
      </c>
      <c r="F14" s="7" t="str">
        <f>LEFT(IFERROR(VLOOKUP(TRIM(C14),[1]!Table_Query_from_BetcoViews[[AlternateID]:[MainSKU]],4,FALSE),C14),6)</f>
        <v>----</v>
      </c>
      <c r="G14" s="7" t="str">
        <f>IFERROR(VLOOKUP(TRIM(C14),[1]!Table_Query_from_BetcoViews[[AlternateID]:[ItemDescr2]],5,FALSE),D14)</f>
        <v>Rele’ 12V-40A suction motor</v>
      </c>
    </row>
    <row r="15" spans="2:7">
      <c r="B15" s="2">
        <v>13</v>
      </c>
      <c r="C15" s="3" t="s">
        <v>3</v>
      </c>
      <c r="D15" s="5" t="s">
        <v>16</v>
      </c>
      <c r="F15" s="7" t="str">
        <f>LEFT(IFERROR(VLOOKUP(TRIM(C15),[1]!Table_Query_from_BetcoViews[[AlternateID]:[MainSKU]],4,FALSE),C15),6)</f>
        <v>----</v>
      </c>
      <c r="G15" s="7" t="str">
        <f>IFERROR(VLOOKUP(TRIM(C15),[1]!Table_Query_from_BetcoViews[[AlternateID]:[ItemDescr2]],5,FALSE),D15)</f>
        <v>Rele’ 12V-40A brushes motor</v>
      </c>
    </row>
    <row r="16" spans="2:7">
      <c r="B16" s="2">
        <v>14</v>
      </c>
      <c r="C16" s="2">
        <v>421243</v>
      </c>
      <c r="D16" s="5" t="s">
        <v>17</v>
      </c>
      <c r="F16" s="7" t="str">
        <f>LEFT(IFERROR(VLOOKUP(TRIM(C16),[1]!Table_Query_from_BetcoViews[[AlternateID]:[MainSKU]],4,FALSE),C16),6)</f>
        <v>E81767</v>
      </c>
      <c r="G16" s="7" t="str">
        <f>IFERROR(VLOOKUP(TRIM(C16),[1]!Table_Query_from_BetcoViews[[AlternateID]:[ItemDescr2]],5,FALSE),D16)</f>
        <v>Relay Electrical Board</v>
      </c>
    </row>
    <row r="17" spans="2:7">
      <c r="B17" s="2">
        <v>15</v>
      </c>
      <c r="C17" s="2">
        <v>409666</v>
      </c>
      <c r="D17" s="5" t="s">
        <v>18</v>
      </c>
      <c r="F17" s="7" t="str">
        <f>LEFT(IFERROR(VLOOKUP(TRIM(C17),[1]!Table_Query_from_BetcoViews[[AlternateID]:[MainSKU]],4,FALSE),C17),6)</f>
        <v>E86208</v>
      </c>
      <c r="G17" s="7" t="str">
        <f>IFERROR(VLOOKUP(TRIM(C17),[1]!Table_Query_from_BetcoViews[[AlternateID]:[ItemDescr2]],5,FALSE),D17)</f>
        <v>SB50 Red Electrical Connector</v>
      </c>
    </row>
    <row r="18" spans="2:7">
      <c r="B18" s="2">
        <v>16</v>
      </c>
      <c r="C18" s="2">
        <v>409666</v>
      </c>
      <c r="D18" s="5" t="s">
        <v>18</v>
      </c>
      <c r="F18" s="7" t="str">
        <f>LEFT(IFERROR(VLOOKUP(TRIM(C18),[1]!Table_Query_from_BetcoViews[[AlternateID]:[MainSKU]],4,FALSE),C18),6)</f>
        <v>E86208</v>
      </c>
      <c r="G18" s="7" t="str">
        <f>IFERROR(VLOOKUP(TRIM(C18),[1]!Table_Query_from_BetcoViews[[AlternateID]:[ItemDescr2]],5,FALSE),D18)</f>
        <v>SB50 Red Electrical Connector</v>
      </c>
    </row>
    <row r="19" spans="2:7">
      <c r="B19" s="2">
        <v>17</v>
      </c>
      <c r="C19" s="3" t="s">
        <v>3</v>
      </c>
      <c r="D19" s="5" t="s">
        <v>19</v>
      </c>
      <c r="F19" s="7" t="str">
        <f>LEFT(IFERROR(VLOOKUP(TRIM(C19),[1]!Table_Query_from_BetcoViews[[AlternateID]:[MainSKU]],4,FALSE),C19),6)</f>
        <v>----</v>
      </c>
      <c r="G19" s="7" t="str">
        <f>IFERROR(VLOOKUP(TRIM(C19),[1]!Table_Query_from_BetcoViews[[AlternateID]:[ItemDescr2]],5,FALSE),D19)</f>
        <v>Batterie 12V 65Ah</v>
      </c>
    </row>
    <row r="20" spans="2:7">
      <c r="B20" s="2">
        <v>18</v>
      </c>
      <c r="C20" s="2">
        <v>421671</v>
      </c>
      <c r="D20" s="5" t="s">
        <v>20</v>
      </c>
      <c r="F20" s="7" t="str">
        <f>LEFT(IFERROR(VLOOKUP(TRIM(C20),[1]!Table_Query_from_BetcoViews[[AlternateID]:[MainSKU]],4,FALSE),C20),6)</f>
        <v>E81544</v>
      </c>
      <c r="G20" s="7" t="str">
        <f>IFERROR(VLOOKUP(TRIM(C20),[1]!Table_Query_from_BetcoViews[[AlternateID]:[ItemDescr2]],5,FALSE),D20)</f>
        <v>Charger 12VDC 6AMP 120VAC ONB AGM GEL BSB50</v>
      </c>
    </row>
    <row r="21" spans="2:7">
      <c r="B21" s="2">
        <v>19</v>
      </c>
      <c r="C21" s="2">
        <v>421603</v>
      </c>
      <c r="D21" s="5" t="s">
        <v>21</v>
      </c>
      <c r="F21" s="7" t="str">
        <f>LEFT(IFERROR(VLOOKUP(TRIM(C21),[1]!Table_Query_from_BetcoViews[[AlternateID]:[MainSKU]],4,FALSE),C21),6)</f>
        <v>421603</v>
      </c>
      <c r="G21" s="7" t="str">
        <f>IFERROR(VLOOKUP(TRIM(C21),[1]!Table_Query_from_BetcoViews[[AlternateID]:[ItemDescr2]],5,FALSE),D21)</f>
        <v>Coil solenoid valve 12V ¼   ACL</v>
      </c>
    </row>
    <row r="22" spans="2:7">
      <c r="B22" s="3" t="s">
        <v>22</v>
      </c>
      <c r="C22" s="2">
        <v>420605</v>
      </c>
      <c r="D22" s="5" t="s">
        <v>23</v>
      </c>
      <c r="F22" s="7" t="str">
        <f>LEFT(IFERROR(VLOOKUP(TRIM(C22),[1]!Table_Query_from_BetcoViews[[AlternateID]:[MainSKU]],4,FALSE),C22),6)</f>
        <v>E81555</v>
      </c>
      <c r="G22" s="7" t="str">
        <f>IFERROR(VLOOKUP(TRIM(C22),[1]!Table_Query_from_BetcoViews[[AlternateID]:[ItemDescr2]],5,FALSE),D22)</f>
        <v>Brush Motor 12VDC 360W</v>
      </c>
    </row>
    <row r="23" spans="2:7">
      <c r="B23" s="3" t="s">
        <v>24</v>
      </c>
      <c r="C23" s="2">
        <v>420672</v>
      </c>
      <c r="D23" s="5" t="s">
        <v>25</v>
      </c>
      <c r="F23" s="7" t="str">
        <f>LEFT(IFERROR(VLOOKUP(TRIM(C23),[1]!Table_Query_from_BetcoViews[[AlternateID]:[MainSKU]],4,FALSE),C23),6)</f>
        <v>E81538</v>
      </c>
      <c r="G23" s="7" t="str">
        <f>IFERROR(VLOOKUP(TRIM(C23),[1]!Table_Query_from_BetcoViews[[AlternateID]:[ItemDescr2]],5,FALSE),D23)</f>
        <v>Vacuum Motor 12VDC 250W</v>
      </c>
    </row>
    <row r="24" spans="2:7">
      <c r="B24" s="1" t="s">
        <v>0</v>
      </c>
      <c r="C24" s="1" t="s">
        <v>1</v>
      </c>
      <c r="D24" s="4" t="s">
        <v>26</v>
      </c>
      <c r="F24" s="7" t="str">
        <f>LEFT(IFERROR(VLOOKUP(TRIM(C24),[1]!Table_Query_from_BetcoViews[[AlternateID]:[MainSKU]],4,FALSE),C24),6)</f>
        <v>CODICE</v>
      </c>
      <c r="G24" s="7" t="str">
        <f>IFERROR(VLOOKUP(TRIM(C24),[1]!Table_Query_from_BetcoViews[[AlternateID]:[ItemDescr2]],5,FALSE),D24)</f>
        <v>DESCRIPTION CABLES</v>
      </c>
    </row>
    <row r="25" spans="2:7">
      <c r="B25" s="3" t="s">
        <v>27</v>
      </c>
      <c r="C25" s="2">
        <v>421604</v>
      </c>
      <c r="D25" s="5" t="s">
        <v>28</v>
      </c>
      <c r="F25" s="7" t="str">
        <f>LEFT(IFERROR(VLOOKUP(TRIM(C25),[1]!Table_Query_from_BetcoViews[[AlternateID]:[MainSKU]],4,FALSE),C25),6)</f>
        <v>E81542</v>
      </c>
      <c r="G25" s="7" t="str">
        <f>IFERROR(VLOOKUP(TRIM(C25),[1]!Table_Query_from_BetcoViews[[AlternateID]:[ItemDescr2]],5,FALSE),D25)</f>
        <v>Cable, Battery Vispa Genie Before 209XXXXX</v>
      </c>
    </row>
    <row r="26" spans="2:7">
      <c r="D26" s="5" t="s">
        <v>29</v>
      </c>
      <c r="F26" s="7" t="str">
        <f>LEFT(IFERROR(VLOOKUP(TRIM(C26),[1]!Table_Query_from_BetcoViews[[AlternateID]:[MainSKU]],4,FALSE),C26),6)</f>
        <v/>
      </c>
      <c r="G26" s="7" t="str">
        <f>IFERROR(VLOOKUP(TRIM(C26),[1]!Table_Query_from_BetcoViews[[AlternateID]:[ItemDescr2]],5,FALSE),D26)</f>
        <v>connector 50A -1/2-</v>
      </c>
    </row>
    <row r="27" spans="2:7">
      <c r="B27" s="3" t="s">
        <v>30</v>
      </c>
      <c r="C27" s="2">
        <v>421046</v>
      </c>
      <c r="D27" s="5" t="s">
        <v>31</v>
      </c>
      <c r="F27" s="7" t="str">
        <f>LEFT(IFERROR(VLOOKUP(TRIM(C27),[1]!Table_Query_from_BetcoViews[[AlternateID]:[MainSKU]],4,FALSE),C27),6)</f>
        <v>E85785</v>
      </c>
      <c r="G27" s="7" t="str">
        <f>IFERROR(VLOOKUP(TRIM(C27),[1]!Table_Query_from_BetcoViews[[AlternateID]:[ItemDescr2]],5,FALSE),D27)</f>
        <v>Wiring Harness, Battery to Relay Card</v>
      </c>
    </row>
    <row r="28" spans="2:7">
      <c r="B28" s="2">
        <v>9</v>
      </c>
      <c r="C28" s="2">
        <v>423047</v>
      </c>
      <c r="D28" s="5" t="s">
        <v>32</v>
      </c>
      <c r="F28" s="7" t="str">
        <f>LEFT(IFERROR(VLOOKUP(TRIM(C28),[1]!Table_Query_from_BetcoViews[[AlternateID]:[MainSKU]],4,FALSE),C28),6)</f>
        <v>E81787</v>
      </c>
      <c r="G28" s="7" t="str">
        <f>IFERROR(VLOOKUP(TRIM(C28),[1]!Table_Query_from_BetcoViews[[AlternateID]:[ItemDescr2]],5,FALSE),D28)</f>
        <v>Ribbon Cable</v>
      </c>
    </row>
    <row r="29" spans="2:7">
      <c r="B29" s="2">
        <v>10</v>
      </c>
      <c r="C29" s="2">
        <v>423048</v>
      </c>
      <c r="D29" s="5" t="s">
        <v>33</v>
      </c>
      <c r="F29" s="7" t="str">
        <f>LEFT(IFERROR(VLOOKUP(TRIM(C29),[1]!Table_Query_from_BetcoViews[[AlternateID]:[MainSKU]],4,FALSE),C29),6)</f>
        <v>E88411</v>
      </c>
      <c r="G29" s="7" t="str">
        <f>IFERROR(VLOOKUP(TRIM(C29),[1]!Table_Query_from_BetcoViews[[AlternateID]:[ItemDescr2]],5,FALSE),D29)</f>
        <v>Solenoid Cable, Genie B</v>
      </c>
    </row>
    <row r="30" spans="2:7">
      <c r="B30" s="2">
        <v>11</v>
      </c>
      <c r="C30" s="2">
        <v>423049</v>
      </c>
      <c r="D30" s="5" t="s">
        <v>34</v>
      </c>
      <c r="F30" s="7" t="str">
        <f>LEFT(IFERROR(VLOOKUP(TRIM(C30),[1]!Table_Query_from_BetcoViews[[AlternateID]:[MainSKU]],4,FALSE),C30),6)</f>
        <v>423049</v>
      </c>
      <c r="G30" s="7" t="str">
        <f>IFERROR(VLOOKUP(TRIM(C30),[1]!Table_Query_from_BetcoViews[[AlternateID]:[ItemDescr2]],5,FALSE),D30)</f>
        <v>2 cables blue-brown -11-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41EF10-770B-4784-BF8E-6CDE9C3C8F99}"/>
</file>

<file path=customXml/itemProps2.xml><?xml version="1.0" encoding="utf-8"?>
<ds:datastoreItem xmlns:ds="http://schemas.openxmlformats.org/officeDocument/2006/customXml" ds:itemID="{2475952B-6B47-437B-8890-436F0B035370}"/>
</file>

<file path=customXml/itemProps3.xml><?xml version="1.0" encoding="utf-8"?>
<ds:datastoreItem xmlns:ds="http://schemas.openxmlformats.org/officeDocument/2006/customXml" ds:itemID="{5609567A-4373-4724-9AE0-2C907E4D09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2010-08-05T20:14:55Z</dcterms:created>
  <dcterms:modified xsi:type="dcterms:W3CDTF">2010-08-06T12:25:09Z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